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19200" windowHeight="11505" tabRatio="501"/>
  </bookViews>
  <sheets>
    <sheet name="15" sheetId="27" r:id="rId1"/>
  </sheets>
  <definedNames>
    <definedName name="_xlnm.Print_Area" localSheetId="0">'15'!$A$1:$AQ$87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0" i="27" l="1"/>
  <c r="H90" i="27"/>
  <c r="I90" i="27"/>
  <c r="J90" i="27"/>
  <c r="K90" i="27"/>
  <c r="L90" i="27"/>
  <c r="M90" i="27"/>
  <c r="O90" i="27"/>
  <c r="P90" i="27"/>
  <c r="R90" i="27"/>
  <c r="S90" i="27"/>
  <c r="T90" i="27"/>
  <c r="U90" i="27"/>
  <c r="V90" i="27"/>
  <c r="W90" i="27"/>
  <c r="X90" i="27"/>
  <c r="Z90" i="27"/>
  <c r="AA90" i="27"/>
  <c r="AB90" i="27"/>
  <c r="AC90" i="27"/>
  <c r="AD90" i="27"/>
  <c r="AE90" i="27"/>
  <c r="AF90" i="27"/>
  <c r="AG90" i="27"/>
  <c r="AH90" i="27"/>
  <c r="AI90" i="27"/>
  <c r="AJ90" i="27"/>
  <c r="AN90" i="27"/>
  <c r="AO90" i="27"/>
  <c r="B90" i="27"/>
  <c r="Q90" i="27" l="1"/>
  <c r="G90" i="27" l="1"/>
  <c r="AL90" i="27"/>
  <c r="AM90" i="27"/>
  <c r="R81" i="27"/>
  <c r="AK90" i="27" l="1"/>
  <c r="N90" i="27" l="1"/>
  <c r="D82" i="27"/>
  <c r="F82" i="27" s="1"/>
  <c r="T81" i="27"/>
  <c r="S81" i="27"/>
  <c r="Q81" i="27"/>
  <c r="P81" i="27"/>
  <c r="O81" i="27"/>
  <c r="N81" i="27"/>
  <c r="M81" i="27"/>
  <c r="L81" i="27"/>
  <c r="K81" i="27"/>
  <c r="J81" i="27"/>
  <c r="I81" i="27"/>
  <c r="H81" i="27"/>
  <c r="G81" i="27"/>
  <c r="C81" i="27"/>
  <c r="B81" i="27"/>
  <c r="C20" i="27"/>
  <c r="D20" i="27" s="1"/>
  <c r="E20" i="27" s="1"/>
  <c r="F20" i="27" s="1"/>
  <c r="G20" i="27" s="1"/>
  <c r="H20" i="27" s="1"/>
  <c r="I20" i="27" s="1"/>
  <c r="J20" i="27" s="1"/>
  <c r="K20" i="27" s="1"/>
  <c r="L20" i="27" s="1"/>
  <c r="M20" i="27" s="1"/>
  <c r="N20" i="27" s="1"/>
  <c r="O20" i="27" s="1"/>
  <c r="P20" i="27" s="1"/>
  <c r="Q20" i="27" s="1"/>
  <c r="S20" i="27" s="1"/>
  <c r="T20" i="27" s="1"/>
  <c r="U20" i="27" s="1"/>
  <c r="V20" i="27" s="1"/>
  <c r="W20" i="27" s="1"/>
  <c r="X20" i="27" s="1"/>
  <c r="Y20" i="27" s="1"/>
  <c r="Z20" i="27" s="1"/>
  <c r="AA20" i="27" s="1"/>
  <c r="AB20" i="27" s="1"/>
  <c r="AC20" i="27" s="1"/>
  <c r="AD20" i="27" s="1"/>
  <c r="AE20" i="27" s="1"/>
  <c r="AF20" i="27" s="1"/>
  <c r="AG20" i="27" s="1"/>
  <c r="AH20" i="27" s="1"/>
  <c r="AI20" i="27" s="1"/>
  <c r="AJ20" i="27" s="1"/>
  <c r="AK20" i="27" s="1"/>
  <c r="AL20" i="27" s="1"/>
  <c r="AM20" i="27" s="1"/>
  <c r="AN20" i="27" s="1"/>
  <c r="AO20" i="27" s="1"/>
  <c r="AP20" i="27" s="1"/>
  <c r="AQ20" i="27" s="1"/>
  <c r="B20" i="27"/>
  <c r="D90" i="27" l="1"/>
  <c r="D81" i="27"/>
  <c r="E82" i="27"/>
  <c r="AR67" i="27"/>
  <c r="AS67" i="27" s="1"/>
  <c r="F81" i="27"/>
  <c r="F90" i="27" l="1"/>
  <c r="AP90" i="27"/>
  <c r="E81" i="27"/>
  <c r="Y90" i="27" l="1"/>
  <c r="E90" i="27"/>
  <c r="AQ90" i="27" l="1"/>
  <c r="AQ92" i="27" l="1"/>
</calcChain>
</file>

<file path=xl/sharedStrings.xml><?xml version="1.0" encoding="utf-8"?>
<sst xmlns="http://schemas.openxmlformats.org/spreadsheetml/2006/main" count="140" uniqueCount="128">
  <si>
    <t>Утверждаю:</t>
  </si>
  <si>
    <t xml:space="preserve">Штат в количестве                          </t>
  </si>
  <si>
    <t>единиц</t>
  </si>
  <si>
    <t>с месячным фондом заработной  платы</t>
  </si>
  <si>
    <t>рублей</t>
  </si>
  <si>
    <t xml:space="preserve">Штатное расписание </t>
  </si>
  <si>
    <t>(полное наименование  учреждения)</t>
  </si>
  <si>
    <t>руб</t>
  </si>
  <si>
    <t>Наименование должности</t>
  </si>
  <si>
    <t>Кол-во ставок</t>
  </si>
  <si>
    <t>Минимальный размер должностного оклада</t>
  </si>
  <si>
    <t>Фонд оплаты труда по ставкам и окладам</t>
  </si>
  <si>
    <t>Досчет до МРОТ</t>
  </si>
  <si>
    <t>Выплаты стимулирующего характера</t>
  </si>
  <si>
    <t>итого месячный  фонд заработной  платы</t>
  </si>
  <si>
    <t>за классное руководство</t>
  </si>
  <si>
    <t>за работу в образовательных учреждениях,имеющих специальные коррекционные классы 20 %</t>
  </si>
  <si>
    <t>за организацию ОППТ</t>
  </si>
  <si>
    <t>за вредные условия труда</t>
  </si>
  <si>
    <t>за работу в ночное время</t>
  </si>
  <si>
    <t>за руководство методическим объединением</t>
  </si>
  <si>
    <t>за ненормированный  день 25%</t>
  </si>
  <si>
    <t>Итого компенсационные выплаты</t>
  </si>
  <si>
    <t>за классность 25%</t>
  </si>
  <si>
    <t>за образцовое выполнение муниципального задания</t>
  </si>
  <si>
    <t xml:space="preserve">за выполнение показателей эффективности деятельности </t>
  </si>
  <si>
    <t xml:space="preserve">за стаж непрерывной работы </t>
  </si>
  <si>
    <t>от полученных учреждением средств от указанной деятельности за предидущий финансовый год</t>
  </si>
  <si>
    <t>за квалификационную категорию</t>
  </si>
  <si>
    <t>Итого стимулирующие выплаты</t>
  </si>
  <si>
    <t xml:space="preserve">Директор  </t>
  </si>
  <si>
    <t>Первый квалификационный уровень</t>
  </si>
  <si>
    <t>Старший вожатый</t>
  </si>
  <si>
    <t>Второй квалификационный уровень</t>
  </si>
  <si>
    <t xml:space="preserve">Педагог дополнительного образования </t>
  </si>
  <si>
    <t>Педагог-организатор</t>
  </si>
  <si>
    <t xml:space="preserve">Социальный педагог </t>
  </si>
  <si>
    <t>Третий квалификационный уровень</t>
  </si>
  <si>
    <t>Воспитатель</t>
  </si>
  <si>
    <t>Педагог-психолог</t>
  </si>
  <si>
    <t>Четвертый квалификационный уровень</t>
  </si>
  <si>
    <t>Учитель-логопед</t>
  </si>
  <si>
    <t>Делопроизводитель</t>
  </si>
  <si>
    <t>Библиотекарь</t>
  </si>
  <si>
    <t>Лаборант</t>
  </si>
  <si>
    <t>Секретарь руководителя</t>
  </si>
  <si>
    <t>Первый  квалификационный уровень</t>
  </si>
  <si>
    <t xml:space="preserve">Инженер-программист </t>
  </si>
  <si>
    <t xml:space="preserve">Сторож </t>
  </si>
  <si>
    <t xml:space="preserve">Рабочий по комплексному обслуживанию и  ремонту зданий </t>
  </si>
  <si>
    <t>Дворник</t>
  </si>
  <si>
    <t>Уборщик производственных и служебных помещений</t>
  </si>
  <si>
    <t>Всего:</t>
  </si>
  <si>
    <t>Заведующий хозяйством</t>
  </si>
  <si>
    <t>Инспектор по кадрам</t>
  </si>
  <si>
    <t>Специалист по охране труда</t>
  </si>
  <si>
    <t>Кладовщик</t>
  </si>
  <si>
    <t>Повар 3 разряда</t>
  </si>
  <si>
    <t>Повар 4 разряда</t>
  </si>
  <si>
    <t>Повар 5 разряда</t>
  </si>
  <si>
    <t>Кухонный рабочий</t>
  </si>
  <si>
    <t>за организацию питания</t>
  </si>
  <si>
    <t>доплата преподавателям вуза 3%</t>
  </si>
  <si>
    <t>ученая степень</t>
  </si>
  <si>
    <t>молодой специалист</t>
  </si>
  <si>
    <t>за изменение условий труда 25%</t>
  </si>
  <si>
    <t>за организацию питания учащихся</t>
  </si>
  <si>
    <t>за увеличение объема работ руководителям муниципальных учреждений</t>
  </si>
  <si>
    <t>председателям профсоюзной организации</t>
  </si>
  <si>
    <t>за участие в работе краевых инновационных площадок</t>
  </si>
  <si>
    <t>II. Профессиональная квалификационная группа "Должности педагогических работников"</t>
  </si>
  <si>
    <t>Преподаватель-организатор основ безопасности жизнедеятельности</t>
  </si>
  <si>
    <t>Учитель-дефектолог</t>
  </si>
  <si>
    <t>"Общеотраслевые должности служащих первого уровня"</t>
  </si>
  <si>
    <t>"Общеотраслевые должности служащих второго уровня"</t>
  </si>
  <si>
    <t>Техник</t>
  </si>
  <si>
    <t>Механик-водитель</t>
  </si>
  <si>
    <t>"Общеотраслевые должности служащих третьего уровня"</t>
  </si>
  <si>
    <t>Специалист по кадрам</t>
  </si>
  <si>
    <t>III. Профессиональная квалификационная группа "Общеотраслевые должности служащих"</t>
  </si>
  <si>
    <t>IV. Профессиональная квалификационная группа "Должности работников, занятых в библиотеках"</t>
  </si>
  <si>
    <t>V. Профессиональная квалификационная группа "Общеотраслевые должности профессий рабочих"</t>
  </si>
  <si>
    <t xml:space="preserve">I. Профессиональная квалификационная группа должностей руководящего состава </t>
  </si>
  <si>
    <t>Гардеробщик</t>
  </si>
  <si>
    <t>Оператор котельной</t>
  </si>
  <si>
    <t>Подсобный рабочий</t>
  </si>
  <si>
    <t>Повар 6 разряда</t>
  </si>
  <si>
    <t>"Общеотраслевые должности профессий рабочих первого уровня"</t>
  </si>
  <si>
    <t>"Общеотраслевые должности профессий рабочих второго уровня"</t>
  </si>
  <si>
    <t>Водитель автомобиля</t>
  </si>
  <si>
    <t>за проверку письменных работ</t>
  </si>
  <si>
    <t>за заведование учебными мастерскими</t>
  </si>
  <si>
    <t>за сопровождение обучающихся</t>
  </si>
  <si>
    <t>за обслуживание вычислительной техники</t>
  </si>
  <si>
    <t>за ведение делопроизводства</t>
  </si>
  <si>
    <t>за работу с библиотечным фондом учебников</t>
  </si>
  <si>
    <t>за заведование учебным кабинетом</t>
  </si>
  <si>
    <t>за заведование учебно-опытным участком</t>
  </si>
  <si>
    <t>за проведение внеклассной работы по физическому воспитанию</t>
  </si>
  <si>
    <t>за ведомственное почетное звание (нагрудный знак) 15%</t>
  </si>
  <si>
    <t>за качество выполняемых работ</t>
  </si>
  <si>
    <t>за работу в сельской местности</t>
  </si>
  <si>
    <t>Учитель (1-4 кл.)</t>
  </si>
  <si>
    <t>Учитель (5-9 кл.)</t>
  </si>
  <si>
    <t>Учитель (10-11 кл.)</t>
  </si>
  <si>
    <t>Заведующий библиотекой</t>
  </si>
  <si>
    <t>за сверхурочную работу и работу в праздничные дни</t>
  </si>
  <si>
    <t>Заместитель директора по АХР</t>
  </si>
  <si>
    <t>Заместитель директора</t>
  </si>
  <si>
    <t>Согласовано:</t>
  </si>
  <si>
    <t xml:space="preserve">Первый заместитель главы администрации </t>
  </si>
  <si>
    <t>Ставропольского края</t>
  </si>
  <si>
    <t xml:space="preserve">Георгиевского городского округа </t>
  </si>
  <si>
    <t>(подпись)</t>
  </si>
  <si>
    <t>Донец Ж.А.</t>
  </si>
  <si>
    <t xml:space="preserve">Начальник управления образования </t>
  </si>
  <si>
    <t xml:space="preserve">и молодежной политики администрации </t>
  </si>
  <si>
    <t>Тумоян Е.А.</t>
  </si>
  <si>
    <t xml:space="preserve">Исполнитель: </t>
  </si>
  <si>
    <t>Руководитель</t>
  </si>
  <si>
    <t>(ФИО)</t>
  </si>
  <si>
    <t>на "__" -__________ 20___ года</t>
  </si>
  <si>
    <t>"__" __________20 ___ г.</t>
  </si>
  <si>
    <t>ГОТ - ____ по оплате труда руководителей</t>
  </si>
  <si>
    <t>_____ классов - комплектов</t>
  </si>
  <si>
    <t>минимальный размер оплаты  труда  с "__" __________ 20___  г.</t>
  </si>
  <si>
    <t>ФИО</t>
  </si>
  <si>
    <t>тел.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</si>
</sst>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10"/>
      <name val="Arial Cyr"/>
      <charset val="204"/>
    </font>
    <font>
      <sz val="13"/>
      <name val="Arial Cyr"/>
      <charset val="204"/>
    </font>
    <font>
      <b/>
      <sz val="13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b/>
      <sz val="12"/>
      <name val="Arial Cyr"/>
      <charset val="204"/>
    </font>
    <font>
      <sz val="14"/>
      <name val="Arial"/>
      <family val="2"/>
      <charset val="204"/>
    </font>
    <font>
      <b/>
      <sz val="10"/>
      <name val="Arial Cyr"/>
      <charset val="204"/>
    </font>
    <font>
      <b/>
      <u/>
      <sz val="14"/>
      <name val="Times New Roman"/>
      <family val="1"/>
      <charset val="204"/>
    </font>
    <font>
      <b/>
      <u/>
      <sz val="14"/>
      <name val="Arial Cyr"/>
      <charset val="204"/>
    </font>
    <font>
      <sz val="14"/>
      <color rgb="FFFF0000"/>
      <name val="Arial Cyr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99">
    <xf numFmtId="0" fontId="0" fillId="0" borderId="0" xfId="0"/>
    <xf numFmtId="4" fontId="2" fillId="0" borderId="0" xfId="0" applyNumberFormat="1" applyFont="1" applyFill="1" applyAlignment="1"/>
    <xf numFmtId="4" fontId="2" fillId="0" borderId="0" xfId="0" applyNumberFormat="1" applyFont="1" applyFill="1" applyAlignment="1">
      <alignment horizontal="left"/>
    </xf>
    <xf numFmtId="4" fontId="2" fillId="0" borderId="0" xfId="0" applyNumberFormat="1" applyFont="1" applyFill="1"/>
    <xf numFmtId="4" fontId="3" fillId="0" borderId="0" xfId="0" applyNumberFormat="1" applyFont="1" applyFill="1"/>
    <xf numFmtId="4" fontId="3" fillId="0" borderId="0" xfId="0" applyNumberFormat="1" applyFont="1" applyFill="1" applyAlignment="1"/>
    <xf numFmtId="4" fontId="2" fillId="0" borderId="0" xfId="0" applyNumberFormat="1" applyFont="1" applyFill="1" applyAlignment="1">
      <alignment horizontal="center"/>
    </xf>
    <xf numFmtId="4" fontId="4" fillId="0" borderId="0" xfId="0" applyNumberFormat="1" applyFont="1" applyFill="1"/>
    <xf numFmtId="4" fontId="2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center"/>
    </xf>
    <xf numFmtId="4" fontId="5" fillId="0" borderId="0" xfId="0" applyNumberFormat="1" applyFont="1" applyFill="1"/>
    <xf numFmtId="4" fontId="6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left"/>
    </xf>
    <xf numFmtId="4" fontId="6" fillId="0" borderId="0" xfId="0" applyNumberFormat="1" applyFont="1" applyFill="1" applyBorder="1" applyAlignment="1">
      <alignment horizontal="center"/>
    </xf>
    <xf numFmtId="4" fontId="4" fillId="0" borderId="0" xfId="1" applyNumberFormat="1" applyFont="1" applyFill="1"/>
    <xf numFmtId="4" fontId="5" fillId="0" borderId="0" xfId="1" applyNumberFormat="1" applyFont="1" applyFill="1"/>
    <xf numFmtId="4" fontId="4" fillId="0" borderId="0" xfId="0" applyNumberFormat="1" applyFont="1" applyFill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 textRotation="90" wrapText="1"/>
    </xf>
    <xf numFmtId="4" fontId="6" fillId="0" borderId="10" xfId="0" applyNumberFormat="1" applyFont="1" applyFill="1" applyBorder="1" applyAlignment="1">
      <alignment horizontal="center" vertical="center" textRotation="90" wrapText="1"/>
    </xf>
    <xf numFmtId="3" fontId="6" fillId="0" borderId="10" xfId="0" applyNumberFormat="1" applyFont="1" applyFill="1" applyBorder="1" applyAlignment="1">
      <alignment horizontal="center" wrapText="1"/>
    </xf>
    <xf numFmtId="3" fontId="4" fillId="0" borderId="0" xfId="0" applyNumberFormat="1" applyFont="1" applyFill="1"/>
    <xf numFmtId="4" fontId="5" fillId="0" borderId="11" xfId="0" applyNumberFormat="1" applyFont="1" applyFill="1" applyBorder="1" applyAlignment="1">
      <alignment wrapText="1"/>
    </xf>
    <xf numFmtId="4" fontId="9" fillId="0" borderId="2" xfId="0" applyNumberFormat="1" applyFont="1" applyFill="1" applyBorder="1" applyAlignment="1">
      <alignment wrapText="1"/>
    </xf>
    <xf numFmtId="4" fontId="10" fillId="0" borderId="0" xfId="0" applyNumberFormat="1" applyFont="1" applyFill="1"/>
    <xf numFmtId="4" fontId="4" fillId="0" borderId="11" xfId="0" applyNumberFormat="1" applyFont="1" applyFill="1" applyBorder="1" applyAlignment="1">
      <alignment wrapText="1"/>
    </xf>
    <xf numFmtId="4" fontId="11" fillId="0" borderId="2" xfId="0" applyNumberFormat="1" applyFont="1" applyFill="1" applyBorder="1" applyAlignment="1">
      <alignment wrapText="1"/>
    </xf>
    <xf numFmtId="4" fontId="5" fillId="0" borderId="2" xfId="0" applyNumberFormat="1" applyFont="1" applyFill="1" applyBorder="1" applyAlignment="1">
      <alignment wrapText="1"/>
    </xf>
    <xf numFmtId="4" fontId="11" fillId="0" borderId="2" xfId="0" applyNumberFormat="1" applyFont="1" applyFill="1" applyBorder="1" applyAlignment="1"/>
    <xf numFmtId="4" fontId="5" fillId="0" borderId="0" xfId="0" applyNumberFormat="1" applyFont="1" applyFill="1" applyBorder="1" applyAlignment="1">
      <alignment wrapText="1"/>
    </xf>
    <xf numFmtId="4" fontId="9" fillId="0" borderId="2" xfId="0" applyNumberFormat="1" applyFont="1" applyFill="1" applyBorder="1" applyAlignment="1"/>
    <xf numFmtId="4" fontId="11" fillId="0" borderId="2" xfId="0" applyNumberFormat="1" applyFont="1" applyFill="1" applyBorder="1" applyAlignment="1">
      <alignment horizontal="left" wrapText="1"/>
    </xf>
    <xf numFmtId="4" fontId="5" fillId="0" borderId="0" xfId="0" applyNumberFormat="1" applyFont="1" applyFill="1" applyBorder="1" applyAlignment="1"/>
    <xf numFmtId="4" fontId="4" fillId="0" borderId="2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 applyProtection="1">
      <alignment wrapText="1"/>
      <protection locked="0"/>
    </xf>
    <xf numFmtId="4" fontId="11" fillId="0" borderId="2" xfId="0" applyNumberFormat="1" applyFont="1" applyFill="1" applyBorder="1" applyAlignment="1" applyProtection="1">
      <alignment wrapText="1"/>
      <protection locked="0"/>
    </xf>
    <xf numFmtId="4" fontId="9" fillId="0" borderId="2" xfId="0" applyNumberFormat="1" applyFont="1" applyFill="1" applyBorder="1" applyAlignment="1" applyProtection="1">
      <alignment wrapText="1"/>
      <protection locked="0"/>
    </xf>
    <xf numFmtId="4" fontId="5" fillId="0" borderId="2" xfId="0" applyNumberFormat="1" applyFont="1" applyFill="1" applyBorder="1" applyAlignment="1" applyProtection="1">
      <alignment wrapText="1"/>
      <protection locked="0"/>
    </xf>
    <xf numFmtId="4" fontId="4" fillId="0" borderId="0" xfId="0" applyNumberFormat="1" applyFont="1" applyFill="1" applyProtection="1">
      <protection locked="0"/>
    </xf>
    <xf numFmtId="4" fontId="11" fillId="0" borderId="2" xfId="0" applyNumberFormat="1" applyFont="1" applyFill="1" applyBorder="1" applyAlignment="1" applyProtection="1">
      <protection locked="0"/>
    </xf>
    <xf numFmtId="4" fontId="5" fillId="0" borderId="11" xfId="0" applyNumberFormat="1" applyFont="1" applyFill="1" applyBorder="1" applyAlignment="1" applyProtection="1">
      <alignment wrapText="1"/>
      <protection locked="0"/>
    </xf>
    <xf numFmtId="4" fontId="5" fillId="0" borderId="0" xfId="0" applyNumberFormat="1" applyFont="1" applyFill="1" applyProtection="1">
      <protection locked="0"/>
    </xf>
    <xf numFmtId="4" fontId="11" fillId="0" borderId="2" xfId="0" applyNumberFormat="1" applyFont="1" applyFill="1" applyBorder="1"/>
    <xf numFmtId="4" fontId="1" fillId="0" borderId="0" xfId="0" applyNumberFormat="1" applyFont="1" applyFill="1"/>
    <xf numFmtId="4" fontId="5" fillId="0" borderId="2" xfId="0" applyNumberFormat="1" applyFont="1" applyFill="1" applyBorder="1"/>
    <xf numFmtId="4" fontId="12" fillId="0" borderId="0" xfId="0" applyNumberFormat="1" applyFont="1" applyFill="1"/>
    <xf numFmtId="4" fontId="13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Alignment="1">
      <alignment horizontal="center"/>
    </xf>
    <xf numFmtId="4" fontId="11" fillId="0" borderId="11" xfId="0" applyNumberFormat="1" applyFont="1" applyFill="1" applyBorder="1" applyAlignment="1">
      <alignment horizontal="left" wrapText="1"/>
    </xf>
    <xf numFmtId="4" fontId="11" fillId="2" borderId="2" xfId="0" applyNumberFormat="1" applyFont="1" applyFill="1" applyBorder="1" applyAlignment="1">
      <alignment horizontal="right"/>
    </xf>
    <xf numFmtId="4" fontId="0" fillId="0" borderId="0" xfId="0" applyNumberFormat="1" applyFont="1" applyFill="1"/>
    <xf numFmtId="4" fontId="4" fillId="0" borderId="0" xfId="1" applyNumberFormat="1" applyFont="1" applyFill="1" applyAlignment="1">
      <alignment horizontal="center"/>
    </xf>
    <xf numFmtId="4" fontId="4" fillId="0" borderId="2" xfId="0" applyNumberFormat="1" applyFont="1" applyFill="1" applyBorder="1"/>
    <xf numFmtId="4" fontId="4" fillId="3" borderId="0" xfId="0" applyNumberFormat="1" applyFont="1" applyFill="1"/>
    <xf numFmtId="4" fontId="4" fillId="3" borderId="0" xfId="0" applyNumberFormat="1" applyFont="1" applyFill="1" applyProtection="1">
      <protection locked="0"/>
    </xf>
    <xf numFmtId="4" fontId="15" fillId="3" borderId="0" xfId="0" applyNumberFormat="1" applyFont="1" applyFill="1"/>
    <xf numFmtId="4" fontId="11" fillId="0" borderId="2" xfId="0" applyNumberFormat="1" applyFont="1" applyFill="1" applyBorder="1" applyAlignment="1">
      <alignment horizontal="right"/>
    </xf>
    <xf numFmtId="4" fontId="6" fillId="0" borderId="2" xfId="0" applyNumberFormat="1" applyFont="1" applyFill="1" applyBorder="1" applyAlignment="1">
      <alignment horizontal="center" vertical="center" textRotation="90" wrapText="1"/>
    </xf>
    <xf numFmtId="4" fontId="6" fillId="0" borderId="7" xfId="0" applyNumberFormat="1" applyFont="1" applyFill="1" applyBorder="1" applyAlignment="1">
      <alignment horizontal="center" vertical="center" textRotation="90" wrapText="1"/>
    </xf>
    <xf numFmtId="4" fontId="16" fillId="0" borderId="0" xfId="0" applyNumberFormat="1" applyFont="1" applyFill="1" applyAlignment="1">
      <alignment horizontal="left"/>
    </xf>
    <xf numFmtId="4" fontId="2" fillId="0" borderId="8" xfId="0" applyNumberFormat="1" applyFont="1" applyFill="1" applyBorder="1" applyAlignment="1">
      <alignment horizontal="right"/>
    </xf>
    <xf numFmtId="4" fontId="4" fillId="0" borderId="0" xfId="0" applyNumberFormat="1" applyFont="1" applyFill="1" applyAlignment="1"/>
    <xf numFmtId="4" fontId="5" fillId="0" borderId="0" xfId="0" applyNumberFormat="1" applyFont="1" applyFill="1" applyBorder="1"/>
    <xf numFmtId="4" fontId="2" fillId="0" borderId="0" xfId="0" applyNumberFormat="1" applyFont="1" applyFill="1" applyAlignment="1">
      <alignment horizontal="left"/>
    </xf>
    <xf numFmtId="4" fontId="6" fillId="0" borderId="0" xfId="0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Border="1"/>
    <xf numFmtId="4" fontId="4" fillId="0" borderId="0" xfId="0" applyNumberFormat="1" applyFont="1" applyFill="1" applyBorder="1"/>
    <xf numFmtId="4" fontId="4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2" fillId="0" borderId="8" xfId="0" applyNumberFormat="1" applyFont="1" applyFill="1" applyBorder="1" applyAlignment="1">
      <alignment horizontal="right"/>
    </xf>
    <xf numFmtId="4" fontId="4" fillId="0" borderId="0" xfId="0" applyNumberFormat="1" applyFont="1" applyFill="1" applyAlignment="1">
      <alignment horizontal="left"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6" fillId="0" borderId="3" xfId="0" applyNumberFormat="1" applyFont="1" applyFill="1" applyBorder="1" applyAlignment="1">
      <alignment horizontal="center" vertical="center" textRotation="90" wrapText="1"/>
    </xf>
    <xf numFmtId="4" fontId="6" fillId="0" borderId="4" xfId="0" applyNumberFormat="1" applyFont="1" applyFill="1" applyBorder="1" applyAlignment="1">
      <alignment horizontal="center" vertical="center" textRotation="90" wrapText="1"/>
    </xf>
    <xf numFmtId="4" fontId="6" fillId="0" borderId="5" xfId="0" applyNumberFormat="1" applyFont="1" applyFill="1" applyBorder="1" applyAlignment="1">
      <alignment horizontal="center" vertical="center" textRotation="90" wrapText="1"/>
    </xf>
    <xf numFmtId="4" fontId="6" fillId="0" borderId="7" xfId="0" applyNumberFormat="1" applyFont="1" applyFill="1" applyBorder="1" applyAlignment="1">
      <alignment horizontal="center" vertical="center" textRotation="90" wrapText="1"/>
    </xf>
    <xf numFmtId="4" fontId="6" fillId="0" borderId="8" xfId="0" applyNumberFormat="1" applyFont="1" applyFill="1" applyBorder="1" applyAlignment="1">
      <alignment horizontal="center" vertical="center" textRotation="90" wrapText="1"/>
    </xf>
    <xf numFmtId="4" fontId="6" fillId="0" borderId="9" xfId="0" applyNumberFormat="1" applyFont="1" applyFill="1" applyBorder="1" applyAlignment="1">
      <alignment horizontal="center" vertical="center" textRotation="90" wrapText="1"/>
    </xf>
    <xf numFmtId="4" fontId="8" fillId="0" borderId="3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4" fillId="0" borderId="0" xfId="1" applyNumberFormat="1" applyFont="1" applyFill="1" applyAlignment="1">
      <alignment horizont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Обычный_2002- ставки школы-тероно 1 сентября  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35"/>
  </sheetPr>
  <dimension ref="A1:AT108"/>
  <sheetViews>
    <sheetView tabSelected="1" view="pageBreakPreview" zoomScale="30" zoomScaleNormal="75" zoomScaleSheetLayoutView="30" workbookViewId="0">
      <selection activeCell="AD9" sqref="AD9"/>
    </sheetView>
  </sheetViews>
  <sheetFormatPr defaultRowHeight="12.75" outlineLevelCol="1" x14ac:dyDescent="0.2"/>
  <cols>
    <col min="1" max="1" width="58.140625" style="42" customWidth="1"/>
    <col min="2" max="2" width="9.7109375" style="42" customWidth="1"/>
    <col min="3" max="3" width="15.28515625" style="42" customWidth="1"/>
    <col min="4" max="4" width="18.28515625" style="42" customWidth="1"/>
    <col min="5" max="5" width="16.85546875" style="42" customWidth="1"/>
    <col min="6" max="6" width="15" style="42" customWidth="1"/>
    <col min="7" max="7" width="13.85546875" style="42" customWidth="1" outlineLevel="1"/>
    <col min="8" max="8" width="17.85546875" style="42" customWidth="1" outlineLevel="1"/>
    <col min="9" max="10" width="13.85546875" style="42" customWidth="1" outlineLevel="1"/>
    <col min="11" max="12" width="12.28515625" style="42" customWidth="1" outlineLevel="1"/>
    <col min="13" max="13" width="11.140625" style="42" customWidth="1" outlineLevel="1"/>
    <col min="14" max="14" width="12.85546875" style="42" customWidth="1" outlineLevel="1"/>
    <col min="15" max="15" width="12.28515625" style="42" customWidth="1" outlineLevel="1"/>
    <col min="16" max="16" width="12" style="42" customWidth="1" outlineLevel="1"/>
    <col min="17" max="17" width="12.85546875" style="42" customWidth="1" outlineLevel="1"/>
    <col min="18" max="18" width="12.28515625" style="42" customWidth="1" outlineLevel="1"/>
    <col min="19" max="21" width="11.7109375" style="42" customWidth="1" outlineLevel="1"/>
    <col min="22" max="24" width="11.28515625" style="42" customWidth="1" outlineLevel="1"/>
    <col min="25" max="25" width="16.7109375" style="44" customWidth="1"/>
    <col min="26" max="26" width="12.28515625" style="44" customWidth="1"/>
    <col min="27" max="27" width="12" style="42" customWidth="1" outlineLevel="1"/>
    <col min="28" max="30" width="12.7109375" style="42" customWidth="1" outlineLevel="1"/>
    <col min="31" max="31" width="14.85546875" style="42" customWidth="1" outlineLevel="1"/>
    <col min="32" max="33" width="12.7109375" style="42" customWidth="1" outlineLevel="1"/>
    <col min="34" max="34" width="14.5703125" style="42" customWidth="1" outlineLevel="1"/>
    <col min="35" max="37" width="12.7109375" style="42" customWidth="1" outlineLevel="1"/>
    <col min="38" max="38" width="13" style="42" customWidth="1" outlineLevel="1"/>
    <col min="39" max="39" width="11.42578125" style="42" customWidth="1" outlineLevel="1"/>
    <col min="40" max="40" width="19.5703125" style="42" customWidth="1" outlineLevel="1"/>
    <col min="41" max="41" width="13.5703125" style="42" customWidth="1" outlineLevel="1"/>
    <col min="42" max="42" width="15" style="44" customWidth="1"/>
    <col min="43" max="43" width="18.28515625" style="44" customWidth="1"/>
    <col min="44" max="44" width="13.85546875" style="42" bestFit="1" customWidth="1"/>
    <col min="45" max="45" width="13.85546875" style="42" customWidth="1"/>
    <col min="46" max="46" width="16.28515625" style="42" customWidth="1"/>
    <col min="47" max="16384" width="9.140625" style="42"/>
  </cols>
  <sheetData>
    <row r="1" spans="1:45" s="3" customFormat="1" ht="16.5" x14ac:dyDescent="0.25">
      <c r="A1" s="1" t="s">
        <v>109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62" t="s">
        <v>115</v>
      </c>
      <c r="Q1" s="62"/>
      <c r="R1" s="62"/>
      <c r="S1" s="62"/>
      <c r="T1" s="62"/>
      <c r="U1" s="62"/>
      <c r="Y1" s="4"/>
      <c r="Z1" s="4"/>
      <c r="AA1" s="1" t="s">
        <v>0</v>
      </c>
      <c r="AQ1" s="5"/>
    </row>
    <row r="2" spans="1:45" s="3" customFormat="1" ht="16.5" x14ac:dyDescent="0.25">
      <c r="A2" s="2" t="s">
        <v>110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62" t="s">
        <v>116</v>
      </c>
      <c r="Q2" s="62"/>
      <c r="R2" s="62"/>
      <c r="S2" s="62"/>
      <c r="T2" s="62"/>
      <c r="U2" s="62"/>
      <c r="AA2" s="1" t="s">
        <v>1</v>
      </c>
      <c r="AI2" s="1" t="s">
        <v>2</v>
      </c>
      <c r="AP2" s="1"/>
      <c r="AQ2" s="4"/>
    </row>
    <row r="3" spans="1:45" s="3" customFormat="1" ht="16.5" x14ac:dyDescent="0.25">
      <c r="A3" s="2" t="s">
        <v>112</v>
      </c>
      <c r="B3" s="1"/>
      <c r="C3" s="1"/>
      <c r="D3" s="1"/>
      <c r="E3" s="1"/>
      <c r="F3" s="1"/>
      <c r="G3" s="6"/>
      <c r="H3" s="6"/>
      <c r="I3" s="73"/>
      <c r="J3" s="73"/>
      <c r="K3" s="73"/>
      <c r="L3" s="73"/>
      <c r="M3" s="73"/>
      <c r="N3" s="73"/>
      <c r="O3" s="6"/>
      <c r="P3" s="73" t="s">
        <v>112</v>
      </c>
      <c r="Q3" s="73"/>
      <c r="R3" s="73"/>
      <c r="S3" s="73"/>
      <c r="T3" s="73"/>
      <c r="U3" s="73"/>
      <c r="AA3" s="1" t="s">
        <v>3</v>
      </c>
      <c r="AI3" s="1" t="s">
        <v>4</v>
      </c>
      <c r="AL3" s="77"/>
      <c r="AM3" s="77"/>
      <c r="AP3" s="1"/>
      <c r="AQ3" s="5"/>
    </row>
    <row r="4" spans="1:45" s="3" customFormat="1" ht="18" x14ac:dyDescent="0.25">
      <c r="A4" s="7" t="s">
        <v>111</v>
      </c>
      <c r="G4" s="2"/>
      <c r="H4" s="2"/>
      <c r="I4" s="2"/>
      <c r="J4" s="2"/>
      <c r="K4" s="2"/>
      <c r="L4" s="2"/>
      <c r="M4" s="2"/>
      <c r="N4" s="2"/>
      <c r="O4" s="2"/>
      <c r="P4" s="62" t="s">
        <v>111</v>
      </c>
      <c r="Q4" s="62"/>
      <c r="R4" s="62"/>
      <c r="S4" s="62"/>
      <c r="T4" s="62"/>
      <c r="U4" s="62"/>
      <c r="AA4" s="1" t="s">
        <v>119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2"/>
      <c r="AM4" s="2"/>
      <c r="AN4" s="2"/>
      <c r="AO4" s="1"/>
      <c r="AP4" s="1"/>
      <c r="AQ4" s="4"/>
      <c r="AR4" s="7"/>
    </row>
    <row r="5" spans="1:45" s="3" customFormat="1" ht="18" x14ac:dyDescent="0.25">
      <c r="A5" s="59" t="s">
        <v>114</v>
      </c>
      <c r="C5" s="66"/>
      <c r="D5" s="66"/>
      <c r="E5" s="66"/>
      <c r="F5" s="66"/>
      <c r="G5" s="66"/>
      <c r="I5" s="76"/>
      <c r="J5" s="76"/>
      <c r="K5" s="76"/>
      <c r="L5" s="76"/>
      <c r="M5" s="76"/>
      <c r="N5" s="76"/>
      <c r="P5" s="74" t="s">
        <v>117</v>
      </c>
      <c r="Q5" s="74"/>
      <c r="R5" s="74"/>
      <c r="S5" s="74"/>
      <c r="T5" s="74"/>
      <c r="U5" s="74"/>
      <c r="AA5" s="74"/>
      <c r="AB5" s="74"/>
      <c r="AC5" s="74"/>
      <c r="AD5" s="74"/>
      <c r="AE5" s="74"/>
      <c r="AF5" s="74"/>
      <c r="AG5" s="74"/>
      <c r="AH5" s="74"/>
      <c r="AI5" s="1"/>
      <c r="AJ5" s="8"/>
      <c r="AK5" s="1"/>
      <c r="AL5" s="8"/>
      <c r="AO5" s="1"/>
      <c r="AP5" s="1"/>
      <c r="AR5" s="7"/>
    </row>
    <row r="6" spans="1:45" s="3" customFormat="1" ht="15.75" customHeight="1" x14ac:dyDescent="0.25">
      <c r="A6" s="58" t="s">
        <v>113</v>
      </c>
      <c r="B6" s="2"/>
      <c r="C6" s="65"/>
      <c r="D6" s="65"/>
      <c r="E6" s="65"/>
      <c r="F6" s="65"/>
      <c r="G6" s="66"/>
      <c r="I6" s="64"/>
      <c r="J6" s="65"/>
      <c r="K6" s="66"/>
      <c r="L6" s="66"/>
      <c r="M6" s="66"/>
      <c r="N6" s="66"/>
      <c r="P6" s="58" t="s">
        <v>113</v>
      </c>
      <c r="Q6" s="62"/>
      <c r="AA6" s="58" t="s">
        <v>113</v>
      </c>
      <c r="AB6" s="60"/>
      <c r="AC6" s="9"/>
      <c r="AD6" s="1"/>
      <c r="AE6" s="8"/>
      <c r="AF6" s="1"/>
      <c r="AG6" s="1"/>
      <c r="AH6" s="58" t="s">
        <v>120</v>
      </c>
      <c r="AI6" s="1"/>
      <c r="AJ6" s="8"/>
      <c r="AK6" s="1"/>
      <c r="AL6" s="77"/>
      <c r="AM6" s="77"/>
      <c r="AN6" s="6"/>
      <c r="AO6" s="1"/>
      <c r="AP6" s="1"/>
      <c r="AR6" s="7"/>
    </row>
    <row r="7" spans="1:45" s="3" customFormat="1" ht="15.75" customHeight="1" x14ac:dyDescent="0.25">
      <c r="A7" s="75" t="s">
        <v>122</v>
      </c>
      <c r="B7" s="75"/>
      <c r="C7" s="67"/>
      <c r="D7" s="67"/>
      <c r="E7" s="68"/>
      <c r="F7" s="68"/>
      <c r="G7" s="68"/>
      <c r="H7" s="9"/>
      <c r="I7" s="75"/>
      <c r="J7" s="75"/>
      <c r="K7" s="9"/>
      <c r="L7" s="9"/>
      <c r="M7" s="9"/>
      <c r="N7" s="9"/>
      <c r="O7" s="9"/>
      <c r="P7" s="75" t="s">
        <v>122</v>
      </c>
      <c r="Q7" s="75"/>
      <c r="R7" s="9"/>
      <c r="S7" s="9"/>
      <c r="T7" s="9"/>
      <c r="U7" s="9"/>
      <c r="AA7" s="75" t="s">
        <v>122</v>
      </c>
      <c r="AB7" s="75"/>
      <c r="AC7" s="1"/>
      <c r="AD7" s="1"/>
      <c r="AE7" s="1"/>
      <c r="AG7" s="1"/>
      <c r="AH7" s="1"/>
      <c r="AI7" s="1"/>
      <c r="AJ7" s="1"/>
      <c r="AK7" s="1"/>
      <c r="AL7" s="1"/>
      <c r="AM7" s="2"/>
      <c r="AN7" s="2"/>
      <c r="AO7" s="2"/>
      <c r="AP7" s="1"/>
      <c r="AR7" s="4"/>
      <c r="AS7" s="7"/>
    </row>
    <row r="8" spans="1:45" s="3" customFormat="1" ht="18" x14ac:dyDescent="0.25">
      <c r="A8" s="7"/>
      <c r="B8" s="7"/>
      <c r="C8" s="72"/>
      <c r="D8" s="72"/>
      <c r="E8" s="72"/>
      <c r="F8" s="72"/>
      <c r="G8" s="72"/>
      <c r="H8" s="7"/>
      <c r="I8" s="7"/>
      <c r="J8" s="7"/>
      <c r="K8" s="7"/>
      <c r="L8" s="7"/>
      <c r="M8" s="7"/>
      <c r="N8" s="7"/>
      <c r="O8" s="7"/>
      <c r="AA8" s="1"/>
      <c r="AB8" s="1"/>
      <c r="AC8" s="1"/>
      <c r="AD8" s="1"/>
      <c r="AE8" s="1"/>
      <c r="AG8" s="1"/>
      <c r="AH8" s="1"/>
      <c r="AI8" s="1"/>
      <c r="AJ8" s="1"/>
      <c r="AK8" s="1"/>
      <c r="AL8" s="1"/>
      <c r="AP8" s="1"/>
      <c r="AR8" s="4"/>
      <c r="AS8" s="7"/>
    </row>
    <row r="9" spans="1:45" s="7" customFormat="1" ht="18" x14ac:dyDescent="0.25">
      <c r="C9" s="72"/>
      <c r="D9" s="72"/>
      <c r="E9" s="72"/>
      <c r="F9" s="72"/>
      <c r="G9" s="72"/>
      <c r="M9" s="62"/>
      <c r="N9" s="62"/>
      <c r="O9" s="62"/>
      <c r="P9" s="62"/>
      <c r="Q9" s="3"/>
      <c r="Z9" s="10"/>
      <c r="AA9" s="2"/>
      <c r="AB9" s="2"/>
      <c r="AC9" s="2"/>
      <c r="AD9" s="2"/>
      <c r="AE9" s="2"/>
      <c r="AF9" s="10"/>
      <c r="AG9" s="2"/>
      <c r="AH9" s="2"/>
      <c r="AI9" s="2"/>
      <c r="AJ9" s="2"/>
      <c r="AK9" s="2"/>
      <c r="AL9" s="2"/>
      <c r="AM9" s="3"/>
      <c r="AN9" s="3"/>
      <c r="AO9" s="3"/>
      <c r="AP9" s="2"/>
      <c r="AQ9" s="3"/>
      <c r="AR9" s="4"/>
    </row>
    <row r="10" spans="1:45" s="7" customFormat="1" ht="18.75" x14ac:dyDescent="0.3">
      <c r="C10" s="67"/>
      <c r="D10" s="67"/>
      <c r="E10" s="13"/>
      <c r="F10" s="13"/>
      <c r="G10" s="13"/>
      <c r="H10" s="11"/>
      <c r="I10" s="11"/>
      <c r="J10" s="11"/>
      <c r="K10" s="11"/>
      <c r="O10" s="9" t="s">
        <v>5</v>
      </c>
      <c r="P10" s="9"/>
      <c r="Q10" s="9"/>
      <c r="Z10" s="10"/>
      <c r="AA10" s="10"/>
      <c r="AB10" s="3"/>
      <c r="AC10" s="3"/>
      <c r="AD10" s="3"/>
      <c r="AE10" s="3"/>
      <c r="AF10" s="10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4"/>
      <c r="AR10" s="4"/>
    </row>
    <row r="11" spans="1:45" s="7" customFormat="1" ht="18" x14ac:dyDescent="0.25">
      <c r="C11" s="67"/>
      <c r="D11" s="67"/>
      <c r="E11" s="69"/>
      <c r="F11" s="69"/>
      <c r="G11" s="68"/>
      <c r="H11" s="9"/>
      <c r="I11" s="9"/>
      <c r="J11" s="9"/>
      <c r="K11" s="9"/>
      <c r="M11" s="70"/>
      <c r="N11" s="70"/>
      <c r="O11" s="70"/>
      <c r="P11" s="70"/>
      <c r="Q11" s="70"/>
      <c r="Z11" s="10"/>
      <c r="AA11" s="10"/>
      <c r="AQ11" s="10"/>
      <c r="AR11" s="10"/>
    </row>
    <row r="12" spans="1:45" s="7" customFormat="1" ht="18.75" x14ac:dyDescent="0.3">
      <c r="C12" s="67"/>
      <c r="D12" s="67"/>
      <c r="E12" s="67"/>
      <c r="F12" s="67"/>
      <c r="G12" s="13"/>
      <c r="H12" s="11"/>
      <c r="I12" s="11"/>
      <c r="J12" s="11"/>
      <c r="M12" s="71"/>
      <c r="N12" s="71"/>
      <c r="O12" s="71"/>
      <c r="P12" s="71"/>
      <c r="Q12" s="71"/>
      <c r="Y12" s="10"/>
      <c r="Z12" s="10"/>
      <c r="AP12" s="10"/>
      <c r="AQ12" s="10"/>
    </row>
    <row r="13" spans="1:45" s="7" customFormat="1" ht="18.75" x14ac:dyDescent="0.3">
      <c r="G13" s="9"/>
      <c r="H13" s="9"/>
      <c r="I13" s="9"/>
      <c r="J13" s="9"/>
      <c r="O13" s="11" t="s">
        <v>6</v>
      </c>
      <c r="P13" s="11"/>
      <c r="Q13" s="11"/>
      <c r="Y13" s="10"/>
      <c r="Z13" s="10"/>
      <c r="AP13" s="10"/>
      <c r="AQ13" s="10"/>
    </row>
    <row r="14" spans="1:45" s="7" customFormat="1" ht="18.75" x14ac:dyDescent="0.3">
      <c r="A14" s="12" t="s">
        <v>125</v>
      </c>
      <c r="B14" s="12"/>
      <c r="C14" s="45"/>
      <c r="D14" s="63" t="s">
        <v>7</v>
      </c>
      <c r="E14" s="13"/>
      <c r="F14" s="13"/>
      <c r="G14" s="13"/>
      <c r="H14" s="13"/>
      <c r="I14" s="13"/>
      <c r="J14" s="13"/>
      <c r="O14" s="46" t="s">
        <v>121</v>
      </c>
      <c r="P14" s="46"/>
      <c r="Q14" s="9"/>
      <c r="Y14" s="10"/>
      <c r="Z14" s="10"/>
      <c r="AP14" s="10"/>
      <c r="AQ14" s="10"/>
    </row>
    <row r="15" spans="1:45" s="7" customFormat="1" ht="18.75" x14ac:dyDescent="0.3">
      <c r="B15" s="14"/>
      <c r="K15" s="3"/>
      <c r="L15" s="2"/>
      <c r="Q15" s="11"/>
      <c r="Y15" s="10"/>
      <c r="Z15" s="10"/>
      <c r="AP15" s="10"/>
      <c r="AQ15" s="10"/>
    </row>
    <row r="16" spans="1:45" s="14" customFormat="1" ht="21" customHeight="1" x14ac:dyDescent="0.25">
      <c r="A16" s="14" t="s">
        <v>123</v>
      </c>
      <c r="C16" s="93" t="s">
        <v>124</v>
      </c>
      <c r="D16" s="93"/>
      <c r="E16" s="93"/>
      <c r="F16" s="50"/>
      <c r="G16" s="7"/>
      <c r="H16" s="7"/>
      <c r="I16" s="7"/>
      <c r="J16" s="7"/>
      <c r="K16" s="7"/>
      <c r="L16" s="7"/>
      <c r="M16" s="7"/>
      <c r="N16" s="7"/>
      <c r="O16" s="50"/>
      <c r="Z16" s="15"/>
      <c r="AA16" s="15"/>
      <c r="AP16" s="7"/>
      <c r="AQ16" s="10"/>
      <c r="AR16" s="15"/>
    </row>
    <row r="17" spans="1:46" s="16" customFormat="1" ht="15.75" customHeight="1" x14ac:dyDescent="0.2">
      <c r="A17" s="94" t="s">
        <v>8</v>
      </c>
      <c r="B17" s="94" t="s">
        <v>9</v>
      </c>
      <c r="C17" s="94" t="s">
        <v>10</v>
      </c>
      <c r="D17" s="97" t="s">
        <v>11</v>
      </c>
      <c r="E17" s="98" t="s">
        <v>12</v>
      </c>
      <c r="F17" s="78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80"/>
      <c r="Z17" s="84" t="s">
        <v>13</v>
      </c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6"/>
      <c r="AQ17" s="90" t="s">
        <v>14</v>
      </c>
    </row>
    <row r="18" spans="1:46" s="16" customFormat="1" ht="20.45" customHeight="1" x14ac:dyDescent="0.2">
      <c r="A18" s="95"/>
      <c r="B18" s="95"/>
      <c r="C18" s="95"/>
      <c r="D18" s="97"/>
      <c r="E18" s="98"/>
      <c r="F18" s="81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3"/>
      <c r="Z18" s="87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9"/>
      <c r="AQ18" s="91"/>
    </row>
    <row r="19" spans="1:46" s="16" customFormat="1" ht="232.5" customHeight="1" x14ac:dyDescent="0.2">
      <c r="A19" s="96"/>
      <c r="B19" s="96"/>
      <c r="C19" s="96"/>
      <c r="D19" s="97"/>
      <c r="E19" s="98"/>
      <c r="F19" s="56" t="s">
        <v>101</v>
      </c>
      <c r="G19" s="56" t="s">
        <v>90</v>
      </c>
      <c r="H19" s="56" t="s">
        <v>15</v>
      </c>
      <c r="I19" s="56" t="s">
        <v>96</v>
      </c>
      <c r="J19" s="56" t="s">
        <v>94</v>
      </c>
      <c r="K19" s="56" t="s">
        <v>97</v>
      </c>
      <c r="L19" s="56" t="s">
        <v>93</v>
      </c>
      <c r="M19" s="56" t="s">
        <v>91</v>
      </c>
      <c r="N19" s="56" t="s">
        <v>16</v>
      </c>
      <c r="O19" s="56" t="s">
        <v>98</v>
      </c>
      <c r="P19" s="56" t="s">
        <v>17</v>
      </c>
      <c r="Q19" s="56" t="s">
        <v>18</v>
      </c>
      <c r="R19" s="56" t="s">
        <v>106</v>
      </c>
      <c r="S19" s="56" t="s">
        <v>19</v>
      </c>
      <c r="T19" s="56" t="s">
        <v>20</v>
      </c>
      <c r="U19" s="56" t="s">
        <v>61</v>
      </c>
      <c r="V19" s="56" t="s">
        <v>95</v>
      </c>
      <c r="W19" s="56" t="s">
        <v>92</v>
      </c>
      <c r="X19" s="56" t="s">
        <v>21</v>
      </c>
      <c r="Y19" s="17" t="s">
        <v>22</v>
      </c>
      <c r="Z19" s="18" t="s">
        <v>64</v>
      </c>
      <c r="AA19" s="18" t="s">
        <v>99</v>
      </c>
      <c r="AB19" s="18" t="s">
        <v>23</v>
      </c>
      <c r="AC19" s="18" t="s">
        <v>62</v>
      </c>
      <c r="AD19" s="18" t="s">
        <v>68</v>
      </c>
      <c r="AE19" s="18" t="s">
        <v>69</v>
      </c>
      <c r="AF19" s="18" t="s">
        <v>63</v>
      </c>
      <c r="AG19" s="18" t="s">
        <v>65</v>
      </c>
      <c r="AH19" s="57" t="s">
        <v>28</v>
      </c>
      <c r="AI19" s="18" t="s">
        <v>66</v>
      </c>
      <c r="AJ19" s="18" t="s">
        <v>67</v>
      </c>
      <c r="AK19" s="18" t="s">
        <v>24</v>
      </c>
      <c r="AL19" s="18" t="s">
        <v>25</v>
      </c>
      <c r="AM19" s="18" t="s">
        <v>26</v>
      </c>
      <c r="AN19" s="57" t="s">
        <v>27</v>
      </c>
      <c r="AO19" s="57" t="s">
        <v>100</v>
      </c>
      <c r="AP19" s="17" t="s">
        <v>29</v>
      </c>
      <c r="AQ19" s="92"/>
    </row>
    <row r="20" spans="1:46" s="20" customFormat="1" ht="18.75" x14ac:dyDescent="0.3">
      <c r="A20" s="19">
        <v>1</v>
      </c>
      <c r="B20" s="19">
        <f>A20+1</f>
        <v>2</v>
      </c>
      <c r="C20" s="19">
        <f t="shared" ref="C20:AQ20" si="0">B20+1</f>
        <v>3</v>
      </c>
      <c r="D20" s="19">
        <f t="shared" si="0"/>
        <v>4</v>
      </c>
      <c r="E20" s="19">
        <f t="shared" si="0"/>
        <v>5</v>
      </c>
      <c r="F20" s="19">
        <f t="shared" si="0"/>
        <v>6</v>
      </c>
      <c r="G20" s="19">
        <f t="shared" si="0"/>
        <v>7</v>
      </c>
      <c r="H20" s="19">
        <f t="shared" si="0"/>
        <v>8</v>
      </c>
      <c r="I20" s="19">
        <f t="shared" si="0"/>
        <v>9</v>
      </c>
      <c r="J20" s="19">
        <f t="shared" si="0"/>
        <v>10</v>
      </c>
      <c r="K20" s="19">
        <f t="shared" si="0"/>
        <v>11</v>
      </c>
      <c r="L20" s="19">
        <f t="shared" si="0"/>
        <v>12</v>
      </c>
      <c r="M20" s="19">
        <f t="shared" si="0"/>
        <v>13</v>
      </c>
      <c r="N20" s="19">
        <f t="shared" si="0"/>
        <v>14</v>
      </c>
      <c r="O20" s="19">
        <f t="shared" si="0"/>
        <v>15</v>
      </c>
      <c r="P20" s="19">
        <f t="shared" si="0"/>
        <v>16</v>
      </c>
      <c r="Q20" s="19">
        <f t="shared" si="0"/>
        <v>17</v>
      </c>
      <c r="R20" s="19"/>
      <c r="S20" s="19">
        <f>Q20+1</f>
        <v>18</v>
      </c>
      <c r="T20" s="19">
        <f t="shared" si="0"/>
        <v>19</v>
      </c>
      <c r="U20" s="19">
        <f t="shared" si="0"/>
        <v>20</v>
      </c>
      <c r="V20" s="19">
        <f t="shared" si="0"/>
        <v>21</v>
      </c>
      <c r="W20" s="19">
        <f t="shared" si="0"/>
        <v>22</v>
      </c>
      <c r="X20" s="19">
        <f t="shared" si="0"/>
        <v>23</v>
      </c>
      <c r="Y20" s="19">
        <f t="shared" si="0"/>
        <v>24</v>
      </c>
      <c r="Z20" s="19">
        <f t="shared" si="0"/>
        <v>25</v>
      </c>
      <c r="AA20" s="19">
        <f t="shared" si="0"/>
        <v>26</v>
      </c>
      <c r="AB20" s="19">
        <f t="shared" si="0"/>
        <v>27</v>
      </c>
      <c r="AC20" s="19">
        <f t="shared" si="0"/>
        <v>28</v>
      </c>
      <c r="AD20" s="19">
        <f t="shared" si="0"/>
        <v>29</v>
      </c>
      <c r="AE20" s="19">
        <f t="shared" si="0"/>
        <v>30</v>
      </c>
      <c r="AF20" s="19">
        <f t="shared" si="0"/>
        <v>31</v>
      </c>
      <c r="AG20" s="19">
        <f t="shared" si="0"/>
        <v>32</v>
      </c>
      <c r="AH20" s="19">
        <f t="shared" si="0"/>
        <v>33</v>
      </c>
      <c r="AI20" s="19">
        <f t="shared" si="0"/>
        <v>34</v>
      </c>
      <c r="AJ20" s="19">
        <f t="shared" si="0"/>
        <v>35</v>
      </c>
      <c r="AK20" s="19">
        <f t="shared" si="0"/>
        <v>36</v>
      </c>
      <c r="AL20" s="19">
        <f t="shared" si="0"/>
        <v>37</v>
      </c>
      <c r="AM20" s="19">
        <f t="shared" si="0"/>
        <v>38</v>
      </c>
      <c r="AN20" s="19">
        <f t="shared" si="0"/>
        <v>39</v>
      </c>
      <c r="AO20" s="19">
        <f t="shared" si="0"/>
        <v>40</v>
      </c>
      <c r="AP20" s="19">
        <f t="shared" si="0"/>
        <v>41</v>
      </c>
      <c r="AQ20" s="19">
        <f t="shared" si="0"/>
        <v>42</v>
      </c>
    </row>
    <row r="21" spans="1:46" s="10" customFormat="1" ht="54" x14ac:dyDescent="0.25">
      <c r="A21" s="21" t="s">
        <v>82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S21" s="23"/>
      <c r="AT21" s="23"/>
    </row>
    <row r="22" spans="1:46" s="7" customFormat="1" ht="18" x14ac:dyDescent="0.25">
      <c r="A22" s="24" t="s">
        <v>30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2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2"/>
      <c r="AQ22" s="26"/>
      <c r="AS22" s="23"/>
    </row>
    <row r="23" spans="1:46" s="7" customFormat="1" ht="21" customHeight="1" x14ac:dyDescent="0.25">
      <c r="A23" s="24" t="s">
        <v>108</v>
      </c>
      <c r="B23" s="27"/>
      <c r="C23" s="27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2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2"/>
      <c r="AQ23" s="26"/>
    </row>
    <row r="24" spans="1:46" s="7" customFormat="1" ht="18" x14ac:dyDescent="0.25">
      <c r="A24" s="24" t="s">
        <v>107</v>
      </c>
      <c r="B24" s="27"/>
      <c r="C24" s="27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2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2"/>
      <c r="AQ24" s="26"/>
    </row>
    <row r="25" spans="1:46" s="10" customFormat="1" ht="54" x14ac:dyDescent="0.25">
      <c r="A25" s="21" t="s">
        <v>70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8"/>
    </row>
    <row r="26" spans="1:46" s="7" customFormat="1" ht="18" x14ac:dyDescent="0.25">
      <c r="A26" s="21" t="s">
        <v>31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</row>
    <row r="27" spans="1:46" s="7" customFormat="1" ht="18" x14ac:dyDescent="0.25">
      <c r="A27" s="24" t="s">
        <v>32</v>
      </c>
      <c r="B27" s="27"/>
      <c r="C27" s="27"/>
      <c r="D27" s="25"/>
      <c r="E27" s="55"/>
      <c r="F27" s="2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22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29"/>
      <c r="AQ27" s="26"/>
    </row>
    <row r="28" spans="1:46" s="7" customFormat="1" ht="18" x14ac:dyDescent="0.25">
      <c r="A28" s="21" t="s">
        <v>33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</row>
    <row r="29" spans="1:46" s="7" customFormat="1" ht="18" x14ac:dyDescent="0.25">
      <c r="A29" s="24" t="s">
        <v>34</v>
      </c>
      <c r="B29" s="27"/>
      <c r="C29" s="27"/>
      <c r="D29" s="25"/>
      <c r="E29" s="55"/>
      <c r="F29" s="2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22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29"/>
      <c r="AQ29" s="26"/>
    </row>
    <row r="30" spans="1:46" s="7" customFormat="1" ht="19.5" customHeight="1" x14ac:dyDescent="0.25">
      <c r="A30" s="24" t="s">
        <v>35</v>
      </c>
      <c r="B30" s="27"/>
      <c r="C30" s="27"/>
      <c r="D30" s="25"/>
      <c r="E30" s="55"/>
      <c r="F30" s="2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22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29"/>
      <c r="AQ30" s="26"/>
    </row>
    <row r="31" spans="1:46" s="7" customFormat="1" ht="20.45" customHeight="1" x14ac:dyDescent="0.25">
      <c r="A31" s="24" t="s">
        <v>36</v>
      </c>
      <c r="B31" s="27"/>
      <c r="C31" s="27"/>
      <c r="D31" s="25"/>
      <c r="E31" s="55"/>
      <c r="F31" s="2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22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29"/>
      <c r="AQ31" s="26"/>
    </row>
    <row r="32" spans="1:46" s="7" customFormat="1" ht="18" x14ac:dyDescent="0.25">
      <c r="A32" s="21" t="s">
        <v>37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</row>
    <row r="33" spans="1:44" s="7" customFormat="1" ht="17.25" customHeight="1" x14ac:dyDescent="0.25">
      <c r="A33" s="24" t="s">
        <v>38</v>
      </c>
      <c r="B33" s="27"/>
      <c r="C33" s="27"/>
      <c r="D33" s="25"/>
      <c r="E33" s="55"/>
      <c r="F33" s="2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22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29"/>
      <c r="AQ33" s="26"/>
    </row>
    <row r="34" spans="1:44" s="7" customFormat="1" ht="18" x14ac:dyDescent="0.25">
      <c r="A34" s="24" t="s">
        <v>39</v>
      </c>
      <c r="B34" s="27"/>
      <c r="C34" s="27"/>
      <c r="D34" s="25"/>
      <c r="E34" s="55"/>
      <c r="F34" s="2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22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29"/>
      <c r="AQ34" s="26"/>
    </row>
    <row r="35" spans="1:44" s="7" customFormat="1" ht="24" customHeight="1" x14ac:dyDescent="0.25">
      <c r="A35" s="21" t="s">
        <v>40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</row>
    <row r="36" spans="1:44" s="7" customFormat="1" ht="36" x14ac:dyDescent="0.25">
      <c r="A36" s="30" t="s">
        <v>71</v>
      </c>
      <c r="B36" s="27"/>
      <c r="C36" s="27"/>
      <c r="D36" s="25"/>
      <c r="E36" s="55"/>
      <c r="F36" s="2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22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29"/>
      <c r="AQ36" s="26"/>
    </row>
    <row r="37" spans="1:44" s="7" customFormat="1" ht="24" customHeight="1" x14ac:dyDescent="0.25">
      <c r="A37" s="47" t="s">
        <v>72</v>
      </c>
      <c r="B37" s="27"/>
      <c r="C37" s="27"/>
      <c r="D37" s="25"/>
      <c r="E37" s="55"/>
      <c r="F37" s="2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22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29"/>
      <c r="AQ37" s="26"/>
    </row>
    <row r="38" spans="1:44" s="7" customFormat="1" ht="18" x14ac:dyDescent="0.25">
      <c r="A38" s="47" t="s">
        <v>41</v>
      </c>
      <c r="B38" s="27"/>
      <c r="C38" s="27"/>
      <c r="D38" s="25"/>
      <c r="E38" s="55"/>
      <c r="F38" s="2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22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29"/>
      <c r="AQ38" s="26"/>
    </row>
    <row r="39" spans="1:44" s="52" customFormat="1" ht="18" x14ac:dyDescent="0.25">
      <c r="A39" s="51" t="s">
        <v>102</v>
      </c>
      <c r="B39" s="51"/>
      <c r="C39" s="27"/>
      <c r="D39" s="25"/>
      <c r="E39" s="55"/>
      <c r="F39" s="2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22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29"/>
      <c r="AQ39" s="26"/>
    </row>
    <row r="40" spans="1:44" s="52" customFormat="1" ht="18" x14ac:dyDescent="0.25">
      <c r="A40" s="51" t="s">
        <v>103</v>
      </c>
      <c r="B40" s="51"/>
      <c r="C40" s="27"/>
      <c r="D40" s="25"/>
      <c r="E40" s="55"/>
      <c r="F40" s="2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22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29"/>
      <c r="AQ40" s="26"/>
    </row>
    <row r="41" spans="1:44" s="54" customFormat="1" ht="18" x14ac:dyDescent="0.25">
      <c r="A41" s="51" t="s">
        <v>104</v>
      </c>
      <c r="B41" s="51"/>
      <c r="C41" s="27"/>
      <c r="D41" s="25"/>
      <c r="E41" s="55"/>
      <c r="F41" s="2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22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29"/>
      <c r="AQ41" s="26"/>
    </row>
    <row r="42" spans="1:44" s="10" customFormat="1" ht="60.75" customHeight="1" x14ac:dyDescent="0.25">
      <c r="A42" s="21" t="s">
        <v>79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31"/>
    </row>
    <row r="43" spans="1:44" s="10" customFormat="1" ht="36.75" customHeight="1" x14ac:dyDescent="0.25">
      <c r="A43" s="21" t="s">
        <v>73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31"/>
    </row>
    <row r="44" spans="1:44" s="10" customFormat="1" ht="18" customHeight="1" x14ac:dyDescent="0.25">
      <c r="A44" s="21" t="s">
        <v>31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</row>
    <row r="45" spans="1:44" s="7" customFormat="1" ht="19.5" customHeight="1" x14ac:dyDescent="0.25">
      <c r="A45" s="24" t="s">
        <v>42</v>
      </c>
      <c r="B45" s="27"/>
      <c r="C45" s="27"/>
      <c r="D45" s="25"/>
      <c r="E45" s="55"/>
      <c r="F45" s="2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22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29"/>
      <c r="AQ45" s="26"/>
    </row>
    <row r="46" spans="1:44" s="10" customFormat="1" ht="36" x14ac:dyDescent="0.25">
      <c r="A46" s="21" t="s">
        <v>74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</row>
    <row r="47" spans="1:44" s="10" customFormat="1" ht="19.5" customHeight="1" x14ac:dyDescent="0.25">
      <c r="A47" s="21" t="s">
        <v>31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</row>
    <row r="48" spans="1:44" s="7" customFormat="1" ht="21" customHeight="1" x14ac:dyDescent="0.25">
      <c r="A48" s="32" t="s">
        <v>45</v>
      </c>
      <c r="B48" s="27"/>
      <c r="C48" s="27"/>
      <c r="D48" s="25"/>
      <c r="E48" s="55"/>
      <c r="F48" s="2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22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29"/>
      <c r="AQ48" s="26"/>
    </row>
    <row r="49" spans="1:43" s="7" customFormat="1" ht="18" x14ac:dyDescent="0.25">
      <c r="A49" s="32" t="s">
        <v>44</v>
      </c>
      <c r="B49" s="27"/>
      <c r="C49" s="27"/>
      <c r="D49" s="25"/>
      <c r="E49" s="55"/>
      <c r="F49" s="2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22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29"/>
      <c r="AQ49" s="26"/>
    </row>
    <row r="50" spans="1:43" s="7" customFormat="1" ht="18" x14ac:dyDescent="0.25">
      <c r="A50" s="32" t="s">
        <v>75</v>
      </c>
      <c r="B50" s="27"/>
      <c r="C50" s="27"/>
      <c r="D50" s="25"/>
      <c r="E50" s="55"/>
      <c r="F50" s="2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22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29"/>
      <c r="AQ50" s="26"/>
    </row>
    <row r="51" spans="1:43" s="7" customFormat="1" ht="18" x14ac:dyDescent="0.25">
      <c r="A51" s="24" t="s">
        <v>54</v>
      </c>
      <c r="B51" s="27"/>
      <c r="C51" s="27"/>
      <c r="D51" s="25"/>
      <c r="E51" s="55"/>
      <c r="F51" s="2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22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29"/>
      <c r="AQ51" s="26"/>
    </row>
    <row r="52" spans="1:43" s="7" customFormat="1" ht="18" x14ac:dyDescent="0.25">
      <c r="A52" s="24" t="s">
        <v>47</v>
      </c>
      <c r="B52" s="27"/>
      <c r="C52" s="27"/>
      <c r="D52" s="25"/>
      <c r="E52" s="55"/>
      <c r="F52" s="2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22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29"/>
      <c r="AQ52" s="26"/>
    </row>
    <row r="53" spans="1:43" s="10" customFormat="1" ht="18.75" customHeight="1" x14ac:dyDescent="0.25">
      <c r="A53" s="21" t="s">
        <v>33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</row>
    <row r="54" spans="1:43" s="7" customFormat="1" ht="21.75" customHeight="1" x14ac:dyDescent="0.25">
      <c r="A54" s="24" t="s">
        <v>53</v>
      </c>
      <c r="B54" s="27"/>
      <c r="C54" s="27"/>
      <c r="D54" s="25"/>
      <c r="E54" s="55"/>
      <c r="F54" s="2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22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29"/>
      <c r="AQ54" s="26"/>
    </row>
    <row r="55" spans="1:43" s="7" customFormat="1" ht="21.75" customHeight="1" x14ac:dyDescent="0.25">
      <c r="A55" s="24" t="s">
        <v>76</v>
      </c>
      <c r="B55" s="27"/>
      <c r="C55" s="27"/>
      <c r="D55" s="25"/>
      <c r="E55" s="55"/>
      <c r="F55" s="2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22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29"/>
      <c r="AQ55" s="26"/>
    </row>
    <row r="56" spans="1:43" s="10" customFormat="1" ht="36.75" customHeight="1" x14ac:dyDescent="0.25">
      <c r="A56" s="21" t="s">
        <v>77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</row>
    <row r="57" spans="1:43" s="10" customFormat="1" ht="19.5" customHeight="1" x14ac:dyDescent="0.25">
      <c r="A57" s="21" t="s">
        <v>46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</row>
    <row r="58" spans="1:43" s="7" customFormat="1" ht="21" customHeight="1" x14ac:dyDescent="0.25">
      <c r="A58" s="24" t="s">
        <v>78</v>
      </c>
      <c r="B58" s="27"/>
      <c r="C58" s="27"/>
      <c r="D58" s="25"/>
      <c r="E58" s="55"/>
      <c r="F58" s="2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22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29"/>
      <c r="AQ58" s="26"/>
    </row>
    <row r="59" spans="1:43" s="7" customFormat="1" ht="18.75" customHeight="1" x14ac:dyDescent="0.25">
      <c r="A59" s="24" t="s">
        <v>55</v>
      </c>
      <c r="B59" s="27"/>
      <c r="C59" s="27"/>
      <c r="D59" s="25"/>
      <c r="E59" s="55"/>
      <c r="F59" s="2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22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29"/>
      <c r="AQ59" s="26"/>
    </row>
    <row r="60" spans="1:43" s="10" customFormat="1" ht="51.75" customHeight="1" x14ac:dyDescent="0.25">
      <c r="A60" s="21" t="s">
        <v>80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</row>
    <row r="61" spans="1:43" s="37" customFormat="1" ht="18" x14ac:dyDescent="0.25">
      <c r="A61" s="33" t="s">
        <v>43</v>
      </c>
      <c r="B61" s="34"/>
      <c r="C61" s="38"/>
      <c r="D61" s="34"/>
      <c r="E61" s="55"/>
      <c r="F61" s="2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22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35"/>
      <c r="AQ61" s="36"/>
    </row>
    <row r="62" spans="1:43" s="53" customFormat="1" ht="18" x14ac:dyDescent="0.25">
      <c r="A62" s="33" t="s">
        <v>105</v>
      </c>
      <c r="B62" s="34"/>
      <c r="C62" s="38"/>
      <c r="D62" s="34"/>
      <c r="E62" s="55"/>
      <c r="F62" s="2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22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35"/>
      <c r="AQ62" s="36"/>
    </row>
    <row r="63" spans="1:43" s="40" customFormat="1" ht="58.5" customHeight="1" x14ac:dyDescent="0.25">
      <c r="A63" s="39" t="s">
        <v>81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</row>
    <row r="64" spans="1:43" s="40" customFormat="1" ht="36" x14ac:dyDescent="0.25">
      <c r="A64" s="39" t="s">
        <v>87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</row>
    <row r="65" spans="1:45" s="40" customFormat="1" ht="18.75" customHeight="1" x14ac:dyDescent="0.25">
      <c r="A65" s="39" t="s">
        <v>31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</row>
    <row r="66" spans="1:45" s="37" customFormat="1" ht="18.75" customHeight="1" x14ac:dyDescent="0.25">
      <c r="A66" s="33" t="s">
        <v>50</v>
      </c>
      <c r="B66" s="34"/>
      <c r="C66" s="38"/>
      <c r="D66" s="34"/>
      <c r="E66" s="55"/>
      <c r="F66" s="2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22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35"/>
      <c r="AQ66" s="36"/>
    </row>
    <row r="67" spans="1:45" s="37" customFormat="1" ht="21.75" customHeight="1" x14ac:dyDescent="0.25">
      <c r="A67" s="33" t="s">
        <v>48</v>
      </c>
      <c r="B67" s="34"/>
      <c r="C67" s="38"/>
      <c r="D67" s="34"/>
      <c r="E67" s="55"/>
      <c r="F67" s="2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22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35"/>
      <c r="AQ67" s="36"/>
      <c r="AR67" s="37">
        <f>AQ67-Y67</f>
        <v>0</v>
      </c>
      <c r="AS67" s="37" t="e">
        <f>AR67/B67</f>
        <v>#DIV/0!</v>
      </c>
    </row>
    <row r="68" spans="1:45" s="37" customFormat="1" ht="22.5" customHeight="1" x14ac:dyDescent="0.25">
      <c r="A68" s="33" t="s">
        <v>83</v>
      </c>
      <c r="B68" s="34"/>
      <c r="C68" s="38"/>
      <c r="D68" s="34"/>
      <c r="E68" s="55"/>
      <c r="F68" s="2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22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35"/>
      <c r="AQ68" s="36"/>
    </row>
    <row r="69" spans="1:45" s="37" customFormat="1" ht="20.25" customHeight="1" x14ac:dyDescent="0.25">
      <c r="A69" s="33" t="s">
        <v>84</v>
      </c>
      <c r="B69" s="34"/>
      <c r="C69" s="38"/>
      <c r="D69" s="34"/>
      <c r="E69" s="55"/>
      <c r="F69" s="2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22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35"/>
      <c r="AQ69" s="36"/>
    </row>
    <row r="70" spans="1:45" s="37" customFormat="1" ht="21.75" customHeight="1" x14ac:dyDescent="0.25">
      <c r="A70" s="33" t="s">
        <v>56</v>
      </c>
      <c r="B70" s="34"/>
      <c r="C70" s="38"/>
      <c r="D70" s="34"/>
      <c r="E70" s="55"/>
      <c r="F70" s="2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22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35"/>
      <c r="AQ70" s="36"/>
    </row>
    <row r="71" spans="1:45" s="37" customFormat="1" ht="35.25" customHeight="1" x14ac:dyDescent="0.25">
      <c r="A71" s="32" t="s">
        <v>49</v>
      </c>
      <c r="B71" s="34"/>
      <c r="C71" s="38"/>
      <c r="D71" s="34"/>
      <c r="E71" s="55"/>
      <c r="F71" s="2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22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35"/>
      <c r="AQ71" s="36"/>
    </row>
    <row r="72" spans="1:45" s="37" customFormat="1" ht="36" x14ac:dyDescent="0.25">
      <c r="A72" s="24" t="s">
        <v>51</v>
      </c>
      <c r="B72" s="34"/>
      <c r="C72" s="38"/>
      <c r="D72" s="34"/>
      <c r="E72" s="48"/>
      <c r="F72" s="2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22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35"/>
      <c r="AQ72" s="36"/>
    </row>
    <row r="73" spans="1:45" s="7" customFormat="1" ht="20.25" customHeight="1" x14ac:dyDescent="0.25">
      <c r="A73" s="32" t="s">
        <v>85</v>
      </c>
      <c r="B73" s="41"/>
      <c r="C73" s="27"/>
      <c r="D73" s="25"/>
      <c r="E73" s="48"/>
      <c r="F73" s="2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22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22"/>
      <c r="AQ73" s="26"/>
    </row>
    <row r="74" spans="1:45" s="7" customFormat="1" ht="18" x14ac:dyDescent="0.25">
      <c r="A74" s="24" t="s">
        <v>57</v>
      </c>
      <c r="B74" s="41"/>
      <c r="C74" s="27"/>
      <c r="D74" s="25"/>
      <c r="E74" s="48"/>
      <c r="F74" s="2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22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22"/>
      <c r="AQ74" s="26"/>
    </row>
    <row r="75" spans="1:45" s="7" customFormat="1" ht="18" x14ac:dyDescent="0.25">
      <c r="A75" s="24" t="s">
        <v>60</v>
      </c>
      <c r="B75" s="25"/>
      <c r="C75" s="27"/>
      <c r="D75" s="25"/>
      <c r="E75" s="48"/>
      <c r="F75" s="2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22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22"/>
      <c r="AQ75" s="26"/>
    </row>
    <row r="76" spans="1:45" s="7" customFormat="1" ht="39.75" customHeight="1" x14ac:dyDescent="0.25">
      <c r="A76" s="39" t="s">
        <v>88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</row>
    <row r="77" spans="1:45" s="7" customFormat="1" ht="18" x14ac:dyDescent="0.25">
      <c r="A77" s="39" t="s">
        <v>31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</row>
    <row r="78" spans="1:45" s="7" customFormat="1" ht="18" x14ac:dyDescent="0.25">
      <c r="A78" s="24" t="s">
        <v>58</v>
      </c>
      <c r="B78" s="25"/>
      <c r="C78" s="27"/>
      <c r="D78" s="25"/>
      <c r="E78" s="48"/>
      <c r="F78" s="2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22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22"/>
      <c r="AQ78" s="26"/>
    </row>
    <row r="79" spans="1:45" s="7" customFormat="1" ht="18" x14ac:dyDescent="0.25">
      <c r="A79" s="24" t="s">
        <v>59</v>
      </c>
      <c r="B79" s="25"/>
      <c r="C79" s="27"/>
      <c r="D79" s="25"/>
      <c r="E79" s="48"/>
      <c r="F79" s="2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22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22"/>
      <c r="AQ79" s="26"/>
    </row>
    <row r="80" spans="1:45" s="7" customFormat="1" ht="18" x14ac:dyDescent="0.25">
      <c r="A80" s="24" t="s">
        <v>89</v>
      </c>
      <c r="B80" s="41"/>
      <c r="C80" s="27"/>
      <c r="D80" s="25"/>
      <c r="E80" s="48"/>
      <c r="F80" s="2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22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22"/>
      <c r="AQ80" s="26"/>
    </row>
    <row r="81" spans="1:46" s="10" customFormat="1" ht="21.75" hidden="1" customHeight="1" x14ac:dyDescent="0.25">
      <c r="A81" s="21" t="s">
        <v>33</v>
      </c>
      <c r="B81" s="22">
        <f>SUM(B82:B82)</f>
        <v>0</v>
      </c>
      <c r="C81" s="22">
        <f t="shared" ref="C81:T81" si="1">SUM(C82:C82)</f>
        <v>0</v>
      </c>
      <c r="D81" s="22">
        <f t="shared" si="1"/>
        <v>0</v>
      </c>
      <c r="E81" s="22">
        <f t="shared" si="1"/>
        <v>0</v>
      </c>
      <c r="F81" s="22">
        <f t="shared" si="1"/>
        <v>0</v>
      </c>
      <c r="G81" s="22">
        <f t="shared" si="1"/>
        <v>0</v>
      </c>
      <c r="H81" s="22">
        <f t="shared" si="1"/>
        <v>0</v>
      </c>
      <c r="I81" s="22">
        <f t="shared" si="1"/>
        <v>0</v>
      </c>
      <c r="J81" s="22">
        <f t="shared" si="1"/>
        <v>0</v>
      </c>
      <c r="K81" s="22">
        <f t="shared" si="1"/>
        <v>0</v>
      </c>
      <c r="L81" s="22">
        <f t="shared" si="1"/>
        <v>0</v>
      </c>
      <c r="M81" s="22">
        <f t="shared" si="1"/>
        <v>0</v>
      </c>
      <c r="N81" s="22">
        <f t="shared" si="1"/>
        <v>0</v>
      </c>
      <c r="O81" s="22">
        <f t="shared" si="1"/>
        <v>0</v>
      </c>
      <c r="P81" s="22">
        <f t="shared" si="1"/>
        <v>0</v>
      </c>
      <c r="Q81" s="22">
        <f t="shared" si="1"/>
        <v>0</v>
      </c>
      <c r="R81" s="22">
        <f t="shared" si="1"/>
        <v>0</v>
      </c>
      <c r="S81" s="22">
        <f t="shared" si="1"/>
        <v>0</v>
      </c>
      <c r="T81" s="22">
        <f t="shared" si="1"/>
        <v>0</v>
      </c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</row>
    <row r="82" spans="1:46" s="7" customFormat="1" ht="21.75" hidden="1" customHeight="1" x14ac:dyDescent="0.25">
      <c r="A82" s="24" t="s">
        <v>86</v>
      </c>
      <c r="B82" s="25"/>
      <c r="C82" s="25"/>
      <c r="D82" s="25">
        <f t="shared" ref="D82" si="2">C82*B82</f>
        <v>0</v>
      </c>
      <c r="E82" s="48">
        <f t="shared" ref="E82" si="3">IF((C$14*B82)-(D82+Y82+AP82)&gt;0,(C$14*B82)-(D82+Y82+AP82),0)</f>
        <v>0</v>
      </c>
      <c r="F82" s="25">
        <f t="shared" ref="F82" si="4">D82*25%</f>
        <v>0</v>
      </c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22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2"/>
      <c r="AQ82" s="26"/>
    </row>
    <row r="83" spans="1:46" s="44" customFormat="1" ht="18" x14ac:dyDescent="0.25">
      <c r="A83" s="43" t="s">
        <v>52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S83" s="23"/>
      <c r="AT83" s="23"/>
    </row>
    <row r="84" spans="1:46" s="44" customFormat="1" ht="18" x14ac:dyDescent="0.2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S84" s="23"/>
      <c r="AT84" s="23"/>
    </row>
    <row r="85" spans="1:46" s="44" customFormat="1" ht="15" customHeight="1" x14ac:dyDescent="0.25">
      <c r="A85" s="49" t="s">
        <v>118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S85" s="23"/>
      <c r="AT85" s="23"/>
    </row>
    <row r="86" spans="1:46" s="44" customFormat="1" ht="15" customHeight="1" x14ac:dyDescent="0.25">
      <c r="A86" s="49" t="s">
        <v>126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S86" s="23"/>
      <c r="AT86" s="23"/>
    </row>
    <row r="87" spans="1:46" s="44" customFormat="1" ht="15" customHeight="1" x14ac:dyDescent="0.25">
      <c r="A87" s="49" t="s">
        <v>127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S87" s="23"/>
      <c r="AT87" s="23"/>
    </row>
    <row r="88" spans="1:46" ht="15.75" x14ac:dyDescent="0.25">
      <c r="AQ88" s="23"/>
    </row>
    <row r="90" spans="1:46" x14ac:dyDescent="0.2">
      <c r="B90" s="42">
        <f>B80+B72+B71+B68+B67+B66+B62+B61+B59+B51+B49+B48+B41+B40+B39+B36+B34+B31+B29+B27+B24+B23+B22</f>
        <v>0</v>
      </c>
      <c r="C90" s="42">
        <f t="shared" ref="C90:AQ90" si="5">C80+C72+C71+C68+C67+C66+C62+C61+C59+C51+C49+C48+C41+C40+C39+C36+C34+C31+C29+C27+C24+C23+C22</f>
        <v>0</v>
      </c>
      <c r="D90" s="42">
        <f t="shared" si="5"/>
        <v>0</v>
      </c>
      <c r="E90" s="42">
        <f>E80+E72+E71+E68+E67+E66+E62+E61+E59+E51+E49+E48+E41+E40+E39+E36+E34+E31+E29+E27+E24+E23+E22</f>
        <v>0</v>
      </c>
      <c r="F90" s="42">
        <f>F80+F72+F71+F68+F67+F66+F62+F61+F59+F51+F49+F48+F41+F40+F39+F36+F34+F31+F29+F27+F24+F23+F22</f>
        <v>0</v>
      </c>
      <c r="G90" s="42">
        <f t="shared" si="5"/>
        <v>0</v>
      </c>
      <c r="H90" s="42">
        <f t="shared" si="5"/>
        <v>0</v>
      </c>
      <c r="I90" s="42">
        <f t="shared" si="5"/>
        <v>0</v>
      </c>
      <c r="J90" s="42">
        <f t="shared" si="5"/>
        <v>0</v>
      </c>
      <c r="K90" s="42">
        <f t="shared" si="5"/>
        <v>0</v>
      </c>
      <c r="L90" s="42">
        <f t="shared" si="5"/>
        <v>0</v>
      </c>
      <c r="M90" s="42">
        <f t="shared" si="5"/>
        <v>0</v>
      </c>
      <c r="N90" s="42">
        <f t="shared" si="5"/>
        <v>0</v>
      </c>
      <c r="O90" s="42">
        <f t="shared" si="5"/>
        <v>0</v>
      </c>
      <c r="P90" s="42">
        <f t="shared" si="5"/>
        <v>0</v>
      </c>
      <c r="Q90" s="42">
        <f t="shared" si="5"/>
        <v>0</v>
      </c>
      <c r="R90" s="42">
        <f t="shared" si="5"/>
        <v>0</v>
      </c>
      <c r="S90" s="42">
        <f t="shared" si="5"/>
        <v>0</v>
      </c>
      <c r="T90" s="42">
        <f t="shared" si="5"/>
        <v>0</v>
      </c>
      <c r="U90" s="42">
        <f t="shared" si="5"/>
        <v>0</v>
      </c>
      <c r="V90" s="42">
        <f t="shared" si="5"/>
        <v>0</v>
      </c>
      <c r="W90" s="42">
        <f t="shared" si="5"/>
        <v>0</v>
      </c>
      <c r="X90" s="42">
        <f t="shared" si="5"/>
        <v>0</v>
      </c>
      <c r="Y90" s="42">
        <f t="shared" si="5"/>
        <v>0</v>
      </c>
      <c r="Z90" s="42">
        <f t="shared" si="5"/>
        <v>0</v>
      </c>
      <c r="AA90" s="42">
        <f t="shared" si="5"/>
        <v>0</v>
      </c>
      <c r="AB90" s="42">
        <f t="shared" si="5"/>
        <v>0</v>
      </c>
      <c r="AC90" s="42">
        <f t="shared" si="5"/>
        <v>0</v>
      </c>
      <c r="AD90" s="42">
        <f t="shared" si="5"/>
        <v>0</v>
      </c>
      <c r="AE90" s="42">
        <f t="shared" si="5"/>
        <v>0</v>
      </c>
      <c r="AF90" s="42">
        <f t="shared" si="5"/>
        <v>0</v>
      </c>
      <c r="AG90" s="42">
        <f t="shared" si="5"/>
        <v>0</v>
      </c>
      <c r="AH90" s="42">
        <f t="shared" si="5"/>
        <v>0</v>
      </c>
      <c r="AI90" s="42">
        <f t="shared" si="5"/>
        <v>0</v>
      </c>
      <c r="AJ90" s="42">
        <f t="shared" si="5"/>
        <v>0</v>
      </c>
      <c r="AK90" s="42">
        <f t="shared" si="5"/>
        <v>0</v>
      </c>
      <c r="AL90" s="42">
        <f t="shared" si="5"/>
        <v>0</v>
      </c>
      <c r="AM90" s="42">
        <f t="shared" si="5"/>
        <v>0</v>
      </c>
      <c r="AN90" s="42">
        <f t="shared" si="5"/>
        <v>0</v>
      </c>
      <c r="AO90" s="42">
        <f t="shared" si="5"/>
        <v>0</v>
      </c>
      <c r="AP90" s="42">
        <f t="shared" si="5"/>
        <v>0</v>
      </c>
      <c r="AQ90" s="42">
        <f t="shared" si="5"/>
        <v>0</v>
      </c>
    </row>
    <row r="92" spans="1:46" x14ac:dyDescent="0.2">
      <c r="AQ92" s="44">
        <f>AQ83-AQ90</f>
        <v>0</v>
      </c>
    </row>
    <row r="93" spans="1:46" ht="15.75" x14ac:dyDescent="0.25">
      <c r="AQ93" s="23"/>
    </row>
    <row r="108" spans="43:43" ht="15.75" x14ac:dyDescent="0.25">
      <c r="AQ108" s="23"/>
    </row>
  </sheetData>
  <mergeCells count="24">
    <mergeCell ref="F17:Y18"/>
    <mergeCell ref="Z17:AP18"/>
    <mergeCell ref="AQ17:AQ19"/>
    <mergeCell ref="C16:E16"/>
    <mergeCell ref="A17:A19"/>
    <mergeCell ref="B17:B19"/>
    <mergeCell ref="C17:C19"/>
    <mergeCell ref="D17:D19"/>
    <mergeCell ref="E17:E19"/>
    <mergeCell ref="A7:B7"/>
    <mergeCell ref="I3:N3"/>
    <mergeCell ref="I5:N5"/>
    <mergeCell ref="AL3:AM3"/>
    <mergeCell ref="AA5:AH5"/>
    <mergeCell ref="AL6:AM6"/>
    <mergeCell ref="I7:J7"/>
    <mergeCell ref="AA7:AB7"/>
    <mergeCell ref="M11:Q11"/>
    <mergeCell ref="M12:Q12"/>
    <mergeCell ref="C8:G8"/>
    <mergeCell ref="C9:G9"/>
    <mergeCell ref="P3:U3"/>
    <mergeCell ref="P5:U5"/>
    <mergeCell ref="P7:Q7"/>
  </mergeCells>
  <pageMargins left="0.6692913385826772" right="0.62992125984251968" top="1.3779527559055118" bottom="0.31496062992125984" header="0.23622047244094491" footer="0.23622047244094491"/>
  <pageSetup paperSize="9" scale="2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</vt:lpstr>
      <vt:lpstr>'15'!Область_печати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Васекина</cp:lastModifiedBy>
  <cp:lastPrinted>2020-02-13T13:18:50Z</cp:lastPrinted>
  <dcterms:created xsi:type="dcterms:W3CDTF">2018-07-24T06:14:49Z</dcterms:created>
  <dcterms:modified xsi:type="dcterms:W3CDTF">2020-02-13T13:19:21Z</dcterms:modified>
</cp:coreProperties>
</file>